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5725"/>
  <workbookPr autoCompressPictures="0"/>
  <bookViews>
    <workbookView xWindow="0" yWindow="0" windowWidth="25840" windowHeight="16760" tabRatio="279" activeTab="1"/>
  </bookViews>
  <sheets>
    <sheet name="Sheet1" sheetId="1" r:id="rId1"/>
    <sheet name="Sheet2" sheetId="2" r:id="rId2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I11" i="2" l="1"/>
  <c r="I10" i="2"/>
  <c r="E4" i="2"/>
  <c r="B4" i="2"/>
  <c r="B6" i="2"/>
  <c r="B16" i="2"/>
  <c r="B19" i="2"/>
  <c r="B10" i="2"/>
  <c r="B11" i="2"/>
  <c r="B20" i="2"/>
  <c r="B22" i="2"/>
  <c r="B21" i="2"/>
  <c r="B15" i="2"/>
  <c r="E4" i="1"/>
  <c r="B4" i="1"/>
  <c r="B6" i="1"/>
  <c r="B16" i="1"/>
  <c r="B19" i="1"/>
  <c r="B10" i="1"/>
  <c r="B11" i="1"/>
  <c r="B20" i="1"/>
  <c r="B22" i="1"/>
  <c r="B21" i="1"/>
  <c r="B15" i="1"/>
</calcChain>
</file>

<file path=xl/sharedStrings.xml><?xml version="1.0" encoding="utf-8"?>
<sst xmlns="http://schemas.openxmlformats.org/spreadsheetml/2006/main" count="42" uniqueCount="23">
  <si>
    <t>kafka nodes</t>
  </si>
  <si>
    <t>replicas</t>
  </si>
  <si>
    <t>storage/node</t>
  </si>
  <si>
    <t>1TB</t>
  </si>
  <si>
    <t>msg size</t>
  </si>
  <si>
    <t>cluster storage</t>
  </si>
  <si>
    <t>ingest rate (MB/s)</t>
  </si>
  <si>
    <t>headroom</t>
  </si>
  <si>
    <t>msg/sec/node</t>
  </si>
  <si>
    <t>cluster msgs/sec</t>
  </si>
  <si>
    <t>current GFP peak msg/sec</t>
  </si>
  <si>
    <t>peak GFP pct of cluster cap</t>
  </si>
  <si>
    <t>Days of availability @ peak rate</t>
  </si>
  <si>
    <t>Reqd Days Availability</t>
  </si>
  <si>
    <t>Availbility to Reqd Ratio</t>
  </si>
  <si>
    <t>Rate Limit</t>
  </si>
  <si>
    <t>Days of availability @ Rate Limit</t>
  </si>
  <si>
    <t>pct of GFP peak @ 7 days</t>
  </si>
  <si>
    <t>Noodling</t>
  </si>
  <si>
    <t>70GB/hr</t>
  </si>
  <si>
    <t>GB/hr</t>
  </si>
  <si>
    <t>GB/sec</t>
  </si>
  <si>
    <t>MB/sec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</si>
</sst>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4" x14ac:knownFonts="1">
    <font>
      <sz val="10"/>
      <name val="Arial"/>
      <family val="2"/>
      <charset val="1"/>
    </font>
    <font>
      <u/>
      <sz val="10"/>
      <color theme="10"/>
      <name val="Arial"/>
      <family val="2"/>
      <charset val="1"/>
    </font>
    <font>
      <u/>
      <sz val="10"/>
      <color theme="11"/>
      <name val="Arial"/>
      <family val="2"/>
      <charset val="1"/>
    </font>
    <font>
      <b/>
      <sz val="10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6">
    <xf numFmtId="0" fontId="0" fillId="0" borderId="0" xfId="0"/>
    <xf numFmtId="10" fontId="0" fillId="0" borderId="0" xfId="0" applyNumberFormat="1"/>
    <xf numFmtId="164" fontId="0" fillId="0" borderId="0" xfId="0" applyNumberFormat="1"/>
    <xf numFmtId="2" fontId="0" fillId="0" borderId="0" xfId="0" applyNumberFormat="1"/>
    <xf numFmtId="0" fontId="0" fillId="0" borderId="0" xfId="0" applyFont="1"/>
    <xf numFmtId="0" fontId="3" fillId="0" borderId="0" xfId="0" applyFont="1"/>
  </cellXfs>
  <cellStyles count="3">
    <cellStyle name="Followed Hyperlink" xfId="2" builtinId="9" hidden="1"/>
    <cellStyle name="Hyperlink" xfId="1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22"/>
  <sheetViews>
    <sheetView workbookViewId="0">
      <selection sqref="A1:XFD1048576"/>
    </sheetView>
  </sheetViews>
  <sheetFormatPr baseColWidth="10" defaultColWidth="8.83203125" defaultRowHeight="12" x14ac:dyDescent="0"/>
  <cols>
    <col min="1" max="1" width="25.33203125" bestFit="1" customWidth="1"/>
  </cols>
  <sheetData>
    <row r="2" spans="1:5">
      <c r="A2" t="s">
        <v>0</v>
      </c>
      <c r="B2">
        <v>3</v>
      </c>
    </row>
    <row r="3" spans="1:5">
      <c r="A3" t="s">
        <v>1</v>
      </c>
      <c r="B3">
        <v>3</v>
      </c>
    </row>
    <row r="4" spans="1:5">
      <c r="A4" t="s">
        <v>2</v>
      </c>
      <c r="B4">
        <f>48*E4</f>
        <v>52776558133248</v>
      </c>
      <c r="D4" t="s">
        <v>3</v>
      </c>
      <c r="E4">
        <f>1024*1024*1024*1024</f>
        <v>1099511627776</v>
      </c>
    </row>
    <row r="5" spans="1:5">
      <c r="A5" t="s">
        <v>4</v>
      </c>
      <c r="B5">
        <v>1024</v>
      </c>
    </row>
    <row r="6" spans="1:5">
      <c r="A6" t="s">
        <v>5</v>
      </c>
      <c r="B6">
        <f>B2*B4/B3</f>
        <v>52776558133248</v>
      </c>
    </row>
    <row r="8" spans="1:5">
      <c r="A8" t="s">
        <v>6</v>
      </c>
      <c r="B8">
        <v>125</v>
      </c>
    </row>
    <row r="9" spans="1:5">
      <c r="A9" t="s">
        <v>7</v>
      </c>
      <c r="B9" s="1">
        <v>0.2</v>
      </c>
    </row>
    <row r="10" spans="1:5">
      <c r="A10" t="s">
        <v>8</v>
      </c>
      <c r="B10">
        <f>B8*(1-B9)*1024*1024/B5</f>
        <v>102400</v>
      </c>
    </row>
    <row r="11" spans="1:5">
      <c r="A11" t="s">
        <v>9</v>
      </c>
      <c r="B11">
        <f>B2*B10/B3</f>
        <v>102400</v>
      </c>
    </row>
    <row r="14" spans="1:5">
      <c r="A14" t="s">
        <v>10</v>
      </c>
      <c r="B14">
        <v>20000</v>
      </c>
    </row>
    <row r="15" spans="1:5">
      <c r="A15" t="s">
        <v>11</v>
      </c>
      <c r="B15" s="2">
        <f>B14/B11</f>
        <v>0.1953125</v>
      </c>
    </row>
    <row r="16" spans="1:5">
      <c r="A16" t="s">
        <v>12</v>
      </c>
      <c r="B16" s="3">
        <f>B6/(B14*B5)/60/60/24</f>
        <v>29.826161777777774</v>
      </c>
    </row>
    <row r="18" spans="1:2">
      <c r="A18" t="s">
        <v>13</v>
      </c>
      <c r="B18">
        <v>7</v>
      </c>
    </row>
    <row r="19" spans="1:2">
      <c r="A19" t="s">
        <v>14</v>
      </c>
      <c r="B19" s="3">
        <f>B16/B18</f>
        <v>4.2608802539682538</v>
      </c>
    </row>
    <row r="20" spans="1:2">
      <c r="A20" t="s">
        <v>15</v>
      </c>
      <c r="B20" s="3">
        <f>MIN(B19*B14,B11)</f>
        <v>85217.605079365079</v>
      </c>
    </row>
    <row r="21" spans="1:2">
      <c r="A21" t="s">
        <v>16</v>
      </c>
      <c r="B21" s="4">
        <f>B6/(B20*B5)/60/60/24</f>
        <v>7</v>
      </c>
    </row>
    <row r="22" spans="1:2">
      <c r="A22" t="s">
        <v>17</v>
      </c>
      <c r="B22" s="1">
        <f>B20/B14</f>
        <v>4.2608802539682538</v>
      </c>
    </row>
  </sheetData>
  <pageMargins left="0.78749999999999998" right="0.78749999999999998" top="1.05277777777778" bottom="1.05277777777778" header="0.78749999999999998" footer="0.78749999999999998"/>
  <pageSetup orientation="portrait" useFirstPageNumber="1" horizontalDpi="4294967292" verticalDpi="4294967292"/>
  <headerFooter>
    <oddHeader>&amp;C&amp;"Times New Roman,Regular"&amp;12&amp;A</oddHeader>
    <oddFooter>&amp;C&amp;"Times New Roman,Regular"&amp;12Page &amp;P</oddFooter>
  </headerFooter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2"/>
  <sheetViews>
    <sheetView tabSelected="1" workbookViewId="0">
      <selection activeCell="I13" sqref="I13"/>
    </sheetView>
  </sheetViews>
  <sheetFormatPr baseColWidth="10" defaultColWidth="8.83203125" defaultRowHeight="12" x14ac:dyDescent="0"/>
  <cols>
    <col min="1" max="1" width="25.33203125" bestFit="1" customWidth="1"/>
    <col min="9" max="9" width="13.1640625" customWidth="1"/>
  </cols>
  <sheetData>
    <row r="1" spans="1:10">
      <c r="A1" s="5" t="s">
        <v>18</v>
      </c>
    </row>
    <row r="2" spans="1:10">
      <c r="A2" t="s">
        <v>0</v>
      </c>
      <c r="B2">
        <v>3</v>
      </c>
    </row>
    <row r="3" spans="1:10">
      <c r="A3" t="s">
        <v>1</v>
      </c>
      <c r="B3">
        <v>3</v>
      </c>
    </row>
    <row r="4" spans="1:10">
      <c r="A4" t="s">
        <v>2</v>
      </c>
      <c r="B4">
        <f>48*E4</f>
        <v>52776558133248</v>
      </c>
      <c r="D4" t="s">
        <v>3</v>
      </c>
      <c r="E4">
        <f>1024*1024*1024*1024</f>
        <v>1099511627776</v>
      </c>
    </row>
    <row r="5" spans="1:10">
      <c r="A5" t="s">
        <v>4</v>
      </c>
      <c r="B5">
        <v>1024</v>
      </c>
    </row>
    <row r="6" spans="1:10">
      <c r="A6" t="s">
        <v>5</v>
      </c>
      <c r="B6">
        <f>B2*B4/B3</f>
        <v>52776558133248</v>
      </c>
    </row>
    <row r="8" spans="1:10">
      <c r="A8" t="s">
        <v>6</v>
      </c>
      <c r="B8">
        <v>125</v>
      </c>
      <c r="I8" t="s">
        <v>19</v>
      </c>
    </row>
    <row r="9" spans="1:10">
      <c r="A9" t="s">
        <v>7</v>
      </c>
      <c r="B9" s="1">
        <v>0.2</v>
      </c>
      <c r="I9">
        <v>70</v>
      </c>
      <c r="J9" t="s">
        <v>20</v>
      </c>
    </row>
    <row r="10" spans="1:10">
      <c r="A10" t="s">
        <v>8</v>
      </c>
      <c r="B10">
        <f>B8*(1-B9)*1024*1024/B5</f>
        <v>102400</v>
      </c>
      <c r="I10">
        <f>I9/60/60</f>
        <v>1.9444444444444445E-2</v>
      </c>
      <c r="J10" t="s">
        <v>21</v>
      </c>
    </row>
    <row r="11" spans="1:10">
      <c r="A11" t="s">
        <v>9</v>
      </c>
      <c r="B11">
        <f>B2*B10/B3</f>
        <v>102400</v>
      </c>
      <c r="I11">
        <f>I10*1000</f>
        <v>19.444444444444446</v>
      </c>
      <c r="J11" t="s">
        <v>22</v>
      </c>
    </row>
    <row r="12" spans="1:10">
      <c r="I12">
        <v>1024</v>
      </c>
      <c r="J12" t="s">
        <v>4</v>
      </c>
    </row>
    <row r="14" spans="1:10">
      <c r="A14" t="s">
        <v>10</v>
      </c>
      <c r="B14">
        <v>20000</v>
      </c>
    </row>
    <row r="15" spans="1:10">
      <c r="A15" t="s">
        <v>11</v>
      </c>
      <c r="B15" s="2">
        <f>B14/B11</f>
        <v>0.1953125</v>
      </c>
    </row>
    <row r="16" spans="1:10">
      <c r="A16" t="s">
        <v>12</v>
      </c>
      <c r="B16" s="3">
        <f>B6/(B14*B5)/60/60/24</f>
        <v>29.826161777777774</v>
      </c>
    </row>
    <row r="18" spans="1:2">
      <c r="A18" t="s">
        <v>13</v>
      </c>
      <c r="B18">
        <v>7</v>
      </c>
    </row>
    <row r="19" spans="1:2">
      <c r="A19" t="s">
        <v>14</v>
      </c>
      <c r="B19" s="3">
        <f>B16/B18</f>
        <v>4.2608802539682538</v>
      </c>
    </row>
    <row r="20" spans="1:2">
      <c r="A20" t="s">
        <v>15</v>
      </c>
      <c r="B20" s="3">
        <f>MIN(B19*B14,B11)</f>
        <v>85217.605079365079</v>
      </c>
    </row>
    <row r="21" spans="1:2">
      <c r="A21" t="s">
        <v>16</v>
      </c>
      <c r="B21" s="4">
        <f>B6/(B20*B5)/60/60/24</f>
        <v>7</v>
      </c>
    </row>
    <row r="22" spans="1:2">
      <c r="A22" t="s">
        <v>17</v>
      </c>
      <c r="B22" s="1">
        <f>B20/B14</f>
        <v>4.2608802539682538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Peter Cardona</cp:lastModifiedBy>
  <cp:revision>0</cp:revision>
  <dcterms:created xsi:type="dcterms:W3CDTF">2014-12-04T10:50:01Z</dcterms:created>
  <dcterms:modified xsi:type="dcterms:W3CDTF">2015-05-04T13:34:28Z</dcterms:modified>
  <dc:language>en-US</dc:language>
</cp:coreProperties>
</file>